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O:\Ticari Operasyonlar\4- PRİM HESAPLAMALARI\İSKONTO\3 - 2026\3. ürün bazlı iskontolar\"/>
    </mc:Choice>
  </mc:AlternateContent>
  <xr:revisionPtr revIDLastSave="0" documentId="13_ncr:1_{F8CACF6F-484B-43D5-9D37-259CF0EF045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AKSİYON TABLOSU" sheetId="3" r:id="rId1"/>
  </sheets>
  <definedNames>
    <definedName name="_xlnm._FilterDatabase" localSheetId="0" hidden="1">'AKSİYON TABLOSU'!$A$5:$H$35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H18" i="3"/>
  <c r="H37" i="3"/>
  <c r="H6" i="3" l="1"/>
  <c r="H31" i="3"/>
  <c r="H32" i="3"/>
  <c r="H33" i="3"/>
  <c r="H34" i="3"/>
  <c r="H35" i="3"/>
  <c r="H36" i="3"/>
  <c r="H38" i="3"/>
  <c r="H20" i="3"/>
  <c r="H21" i="3"/>
  <c r="H22" i="3"/>
  <c r="H24" i="3"/>
  <c r="H30" i="3" l="1"/>
  <c r="H29" i="3"/>
  <c r="H26" i="3"/>
  <c r="H28" i="3" l="1"/>
  <c r="H27" i="3"/>
  <c r="H25" i="3"/>
  <c r="H23" i="3"/>
  <c r="H19" i="3"/>
  <c r="H17" i="3"/>
  <c r="H7" i="3" l="1"/>
  <c r="H9" i="3"/>
  <c r="H11" i="3"/>
  <c r="H12" i="3"/>
  <c r="H13" i="3"/>
  <c r="H14" i="3"/>
  <c r="H15" i="3"/>
  <c r="H16" i="3"/>
  <c r="H8" i="3"/>
  <c r="D2" i="3" l="1"/>
  <c r="D3" i="3" s="1"/>
</calcChain>
</file>

<file path=xl/sharedStrings.xml><?xml version="1.0" encoding="utf-8"?>
<sst xmlns="http://schemas.openxmlformats.org/spreadsheetml/2006/main" count="109" uniqueCount="97">
  <si>
    <t>İLAÇ ADI</t>
  </si>
  <si>
    <t>COLDAWAY COLD &amp; FLU 24 FİLM TABLET</t>
  </si>
  <si>
    <t>COLDAWAY PLUS SURUP 100ML</t>
  </si>
  <si>
    <t>DYNABAC 250 MG 10 TABLET</t>
  </si>
  <si>
    <t>LEVOPRONT  ŞURUP 150 ML</t>
  </si>
  <si>
    <t>MUCONEX FORT 1200 MG 20 EFERVESAN TABLET</t>
  </si>
  <si>
    <t>MUCONEX GRANÜL 40 G</t>
  </si>
  <si>
    <t>MUCONEX GRANÜL 60 G</t>
  </si>
  <si>
    <t>NOTUSS 50 MG SR 20 TABLET</t>
  </si>
  <si>
    <t>NOTUSS FORT ŞURUP 100 ML</t>
  </si>
  <si>
    <t>OROHEKS PLUS 30 ML ORAL SPREY</t>
  </si>
  <si>
    <t>POLiViT  SURUP  100 cc</t>
  </si>
  <si>
    <t>TANFLEX SPREY 30 ml</t>
  </si>
  <si>
    <t xml:space="preserve">NET DEPOCU SATIŞ FİYATI </t>
  </si>
  <si>
    <t>KAMPANYA ŞARTI</t>
  </si>
  <si>
    <t>LİMİT</t>
  </si>
  <si>
    <t>ENZAFLU 75 MG 10 SERT JELATIN KAPSUL</t>
  </si>
  <si>
    <t>GRINTUSS ADULT SYRUP 128 G</t>
  </si>
  <si>
    <t>GRINTUSS PEDIATRIC SYRUP 128 G</t>
  </si>
  <si>
    <t>BARKOD</t>
  </si>
  <si>
    <t>HAK EDİLEN ISKONTO ORANI</t>
  </si>
  <si>
    <t>TOPLAM SİPARİŞ TUTARI</t>
  </si>
  <si>
    <t>BENZERSİZ KODLARI</t>
  </si>
  <si>
    <t>COLD24</t>
  </si>
  <si>
    <t>COLDSY</t>
  </si>
  <si>
    <t>E300A1</t>
  </si>
  <si>
    <t>HVR751</t>
  </si>
  <si>
    <t>RTRY10</t>
  </si>
  <si>
    <t>RTRY20</t>
  </si>
  <si>
    <t>RTRY30</t>
  </si>
  <si>
    <t>EVOSTEN 300 MG 20 SERT KAPSUL</t>
  </si>
  <si>
    <t>GRIADL</t>
  </si>
  <si>
    <t>GRITUS</t>
  </si>
  <si>
    <t>H371J4</t>
  </si>
  <si>
    <t>LE6020</t>
  </si>
  <si>
    <t>LEVFOR</t>
  </si>
  <si>
    <t>MUC900</t>
  </si>
  <si>
    <t>MUC120</t>
  </si>
  <si>
    <t>H373J2</t>
  </si>
  <si>
    <t>H374J4</t>
  </si>
  <si>
    <t>MUCC60</t>
  </si>
  <si>
    <t>NOTAB2</t>
  </si>
  <si>
    <t>SOLRAT</t>
  </si>
  <si>
    <t>NOTUSF</t>
  </si>
  <si>
    <t>A385YB</t>
  </si>
  <si>
    <t>L493J2</t>
  </si>
  <si>
    <t>A052J8</t>
  </si>
  <si>
    <t>A049YB</t>
  </si>
  <si>
    <t>UMCA15</t>
  </si>
  <si>
    <t>UMCA20</t>
  </si>
  <si>
    <t>UMCA50</t>
  </si>
  <si>
    <t>UMCSYR</t>
  </si>
  <si>
    <t>YPCCIP</t>
  </si>
  <si>
    <t>CINKOPAST-DISPLAY-NANE+PORTAKAL6^6 PAST.</t>
  </si>
  <si>
    <t>CPSDNZ</t>
  </si>
  <si>
    <t>COLDC3</t>
  </si>
  <si>
    <t xml:space="preserve">SİPARİŞ MİKTAR </t>
  </si>
  <si>
    <t xml:space="preserve">SİPARİŞ TUTAR </t>
  </si>
  <si>
    <t>5+1 10+3</t>
  </si>
  <si>
    <t>LEVOPRONT 60 MG 20 TABLET</t>
  </si>
  <si>
    <t>MUCONEX 900 MG 20 EFERVESAN TB</t>
  </si>
  <si>
    <t>TANFLEX  GARGARA 120 ml</t>
  </si>
  <si>
    <t>UMCA 20 MG 15 TABLET</t>
  </si>
  <si>
    <t>UMCA 20 ML SOLÜSYON</t>
  </si>
  <si>
    <t>UMCA 50 ML SOLÜSYON</t>
  </si>
  <si>
    <t>UMCA ŞURUP 100 ML</t>
  </si>
  <si>
    <t>NOTU15</t>
  </si>
  <si>
    <t>COLDAWAY C 200MG/30MG/300MG 30 F.TB</t>
  </si>
  <si>
    <t>EVOSTEN 175MG/5ML ORAL SUSP. 100ML</t>
  </si>
  <si>
    <t>EVOSTEN 175MG/5ML ORAL SUSP. 200ML</t>
  </si>
  <si>
    <t>LEVOPRONT FORT 60MG/5ML SURUP 75 ML</t>
  </si>
  <si>
    <t>MUCONEX-C 600 MG/200 MG  30 EFERVESAN TABLET</t>
  </si>
  <si>
    <t>NOTUSS 7.5MG/5ML ŞURUP 100 ML</t>
  </si>
  <si>
    <t>NOTUSS 15 MG/5 ML SURUP/100 ML</t>
  </si>
  <si>
    <t>YOUPLUS VITAMIN C&amp;CINKO&amp;PROPOLIS 20EFF.TB/YERLI</t>
  </si>
  <si>
    <t>YOUP.VTC&amp;CNK&amp;PRP20EF.TB (2.%50)-KOFRE</t>
  </si>
  <si>
    <t>10+1 20+3 50+10</t>
  </si>
  <si>
    <t>5+1 10+4</t>
  </si>
  <si>
    <t>10+1 20+4</t>
  </si>
  <si>
    <t>5+1 10+6</t>
  </si>
  <si>
    <t>%50 İSKONTO'LU</t>
  </si>
  <si>
    <t>MF'SİZ</t>
  </si>
  <si>
    <t>5+5 10+12 20+28</t>
  </si>
  <si>
    <t>5+1 10+3 20+12</t>
  </si>
  <si>
    <t>5+2 10+10 20+25</t>
  </si>
  <si>
    <t>40+5 125+25 175+55</t>
  </si>
  <si>
    <t xml:space="preserve">9+4 12+7 </t>
  </si>
  <si>
    <t>5+2 9+4 12+7</t>
  </si>
  <si>
    <t>5+1 15+5</t>
  </si>
  <si>
    <t>30+30 50+55 100+115</t>
  </si>
  <si>
    <t>5+1 20+10 50+30</t>
  </si>
  <si>
    <t xml:space="preserve">5+1 10+5 15+10  </t>
  </si>
  <si>
    <t>20+3 50+10 80+20</t>
  </si>
  <si>
    <t>10+1 20+6 50+25</t>
  </si>
  <si>
    <t>20+6 50+20 100+50</t>
  </si>
  <si>
    <t>20+3  30+12 50+25</t>
  </si>
  <si>
    <t>YPCCKF 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</si>
</sst>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&quot;TL&quot;_-;\-* #,##0.00\ &quot;TL&quot;_-;_-* &quot;-&quot;??\ &quot;TL&quot;_-;_-@_-"/>
    <numFmt numFmtId="166" formatCode="_-* #,##0.0\ &quot;TL&quot;_-;\-* #,##0.0\ &quot;TL&quot;_-;_-* &quot;-&quot;??\ &quot;TL&quot;_-;_-@_-"/>
    <numFmt numFmtId="167" formatCode="_-* #,##0_-;\-* #,##0_-;_-* &quot;-&quot;??_-;_-@_-"/>
    <numFmt numFmtId="168" formatCode="_-* #,##0.0_-;\-* #,##0.0_-;_-* &quot;-&quot;?_-;_-@_-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8"/>
      <name val="Tahoma"/>
      <family val="2"/>
      <charset val="162"/>
    </font>
    <font>
      <b/>
      <sz val="8"/>
      <color theme="0"/>
      <name val="Tahoma"/>
      <family val="2"/>
      <charset val="162"/>
    </font>
    <font>
      <b/>
      <sz val="16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9"/>
      <color theme="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8" fontId="0" fillId="0" borderId="0" xfId="0" applyNumberFormat="1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167" fontId="2" fillId="0" borderId="1" xfId="1" applyNumberFormat="1" applyFont="1" applyFill="1" applyBorder="1" applyAlignment="1">
      <alignment horizontal="right" vertical="center"/>
    </xf>
    <xf numFmtId="167" fontId="0" fillId="0" borderId="1" xfId="1" applyNumberFormat="1" applyFont="1" applyFill="1" applyBorder="1"/>
    <xf numFmtId="165" fontId="2" fillId="0" borderId="1" xfId="0" applyNumberFormat="1" applyFont="1" applyBorder="1" applyAlignment="1">
      <alignment horizontal="center" vertical="center"/>
    </xf>
    <xf numFmtId="9" fontId="2" fillId="0" borderId="1" xfId="3" applyFon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/>
    </xf>
    <xf numFmtId="164" fontId="5" fillId="4" borderId="1" xfId="1" applyFont="1" applyFill="1" applyBorder="1" applyAlignment="1">
      <alignment horizontal="center" vertical="center"/>
    </xf>
  </cellXfs>
  <cellStyles count="4">
    <cellStyle name="Normal" xfId="0" builtinId="0"/>
    <cellStyle name="Normal 10" xfId="2" xr:uid="{00000000-0005-0000-0000-000001000000}"/>
    <cellStyle name="Virgül" xfId="1" builtinId="3"/>
    <cellStyle name="Yüzd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38"/>
  <sheetViews>
    <sheetView showGridLines="0" tabSelected="1" workbookViewId="0">
      <pane ySplit="5" topLeftCell="A6" activePane="bottomLeft" state="frozen"/>
      <selection pane="bottomLeft" activeCell="C5" sqref="C5"/>
    </sheetView>
  </sheetViews>
  <sheetFormatPr defaultRowHeight="14.3" x14ac:dyDescent="0.25"/>
  <cols>
    <col min="1" max="1" width="16" customWidth="1"/>
    <col min="2" max="2" width="17.75" customWidth="1"/>
    <col min="3" max="3" width="46.75" bestFit="1" customWidth="1"/>
    <col min="4" max="4" width="13" customWidth="1"/>
    <col min="5" max="5" width="12.25" customWidth="1"/>
    <col min="6" max="6" width="36.875" customWidth="1"/>
    <col min="7" max="7" width="15.625" customWidth="1"/>
    <col min="8" max="8" width="15.125" customWidth="1"/>
  </cols>
  <sheetData>
    <row r="1" spans="1:8" ht="11.25" customHeight="1" x14ac:dyDescent="0.25"/>
    <row r="2" spans="1:8" ht="21.1" x14ac:dyDescent="0.35">
      <c r="A2" s="12" t="s">
        <v>21</v>
      </c>
      <c r="B2" s="12"/>
      <c r="C2" s="12"/>
      <c r="D2" s="13">
        <f>SUM(H6:H3749)</f>
        <v>0</v>
      </c>
      <c r="E2" s="13"/>
      <c r="F2" s="4"/>
    </row>
    <row r="3" spans="1:8" ht="21.1" x14ac:dyDescent="0.25">
      <c r="A3" s="12" t="s">
        <v>20</v>
      </c>
      <c r="B3" s="12"/>
      <c r="C3" s="12"/>
      <c r="D3" s="14">
        <f>IF(D2&gt;14999,"4%",IF(D2&gt;9999,"3%",0))</f>
        <v>0</v>
      </c>
      <c r="E3" s="14"/>
    </row>
    <row r="4" spans="1:8" ht="8.5" customHeight="1" x14ac:dyDescent="0.25"/>
    <row r="5" spans="1:8" ht="39.25" customHeight="1" x14ac:dyDescent="0.25">
      <c r="A5" s="1" t="s">
        <v>22</v>
      </c>
      <c r="B5" s="1" t="s">
        <v>19</v>
      </c>
      <c r="C5" s="2" t="s">
        <v>0</v>
      </c>
      <c r="D5" s="3" t="s">
        <v>13</v>
      </c>
      <c r="E5" s="3" t="s">
        <v>15</v>
      </c>
      <c r="F5" s="1" t="s">
        <v>14</v>
      </c>
      <c r="G5" s="1" t="s">
        <v>56</v>
      </c>
      <c r="H5" s="1" t="s">
        <v>57</v>
      </c>
    </row>
    <row r="6" spans="1:8" x14ac:dyDescent="0.25">
      <c r="A6" s="5" t="s">
        <v>54</v>
      </c>
      <c r="B6" s="5">
        <v>8682291511575</v>
      </c>
      <c r="C6" s="6" t="s">
        <v>53</v>
      </c>
      <c r="D6" s="7">
        <v>2792.07</v>
      </c>
      <c r="E6" s="8">
        <v>500</v>
      </c>
      <c r="F6" s="11" t="s">
        <v>80</v>
      </c>
      <c r="G6" s="9"/>
      <c r="H6" s="10">
        <f>G6*D6*(1-IFERROR(--LEFT(F6,FIND("%",F6)-1)/100,0))</f>
        <v>0</v>
      </c>
    </row>
    <row r="7" spans="1:8" x14ac:dyDescent="0.25">
      <c r="A7" s="5" t="s">
        <v>55</v>
      </c>
      <c r="B7" s="5">
        <v>8699514094357</v>
      </c>
      <c r="C7" s="6" t="s">
        <v>67</v>
      </c>
      <c r="D7" s="7">
        <v>133.93060000000003</v>
      </c>
      <c r="E7" s="8">
        <v>400</v>
      </c>
      <c r="F7" s="11" t="s">
        <v>81</v>
      </c>
      <c r="G7" s="9"/>
      <c r="H7" s="10">
        <f>D7*G7</f>
        <v>0</v>
      </c>
    </row>
    <row r="8" spans="1:8" x14ac:dyDescent="0.25">
      <c r="A8" s="5" t="s">
        <v>23</v>
      </c>
      <c r="B8" s="5">
        <v>8699514093251</v>
      </c>
      <c r="C8" s="6" t="s">
        <v>1</v>
      </c>
      <c r="D8" s="7">
        <v>137.79</v>
      </c>
      <c r="E8" s="8">
        <v>400</v>
      </c>
      <c r="F8" s="11" t="s">
        <v>82</v>
      </c>
      <c r="G8" s="9"/>
      <c r="H8" s="10">
        <f>D8*G8</f>
        <v>0</v>
      </c>
    </row>
    <row r="9" spans="1:8" x14ac:dyDescent="0.25">
      <c r="A9" s="5" t="s">
        <v>24</v>
      </c>
      <c r="B9" s="5">
        <v>8699514570202</v>
      </c>
      <c r="C9" s="6" t="s">
        <v>2</v>
      </c>
      <c r="D9" s="7">
        <v>75.133800000000008</v>
      </c>
      <c r="E9" s="8">
        <v>300</v>
      </c>
      <c r="F9" s="11" t="s">
        <v>83</v>
      </c>
      <c r="G9" s="9"/>
      <c r="H9" s="10">
        <f>D9*G9</f>
        <v>0</v>
      </c>
    </row>
    <row r="10" spans="1:8" x14ac:dyDescent="0.25">
      <c r="A10" s="5" t="s">
        <v>25</v>
      </c>
      <c r="B10" s="5">
        <v>8699514042723</v>
      </c>
      <c r="C10" s="6" t="s">
        <v>3</v>
      </c>
      <c r="D10" s="7">
        <v>232.47770000000003</v>
      </c>
      <c r="E10" s="8">
        <v>300</v>
      </c>
      <c r="F10" s="11" t="s">
        <v>81</v>
      </c>
      <c r="G10" s="9"/>
      <c r="H10" s="10">
        <f>D10*G10</f>
        <v>0</v>
      </c>
    </row>
    <row r="11" spans="1:8" x14ac:dyDescent="0.25">
      <c r="A11" s="5" t="s">
        <v>26</v>
      </c>
      <c r="B11" s="5">
        <v>8699514150824</v>
      </c>
      <c r="C11" s="6" t="s">
        <v>16</v>
      </c>
      <c r="D11" s="7">
        <v>224.46719999999999</v>
      </c>
      <c r="E11" s="8">
        <v>300</v>
      </c>
      <c r="F11" s="11" t="s">
        <v>84</v>
      </c>
      <c r="G11" s="9"/>
      <c r="H11" s="10">
        <f>D11*G11</f>
        <v>0</v>
      </c>
    </row>
    <row r="12" spans="1:8" x14ac:dyDescent="0.25">
      <c r="A12" s="5" t="s">
        <v>27</v>
      </c>
      <c r="B12" s="5">
        <v>8699514280057</v>
      </c>
      <c r="C12" s="6" t="s">
        <v>68</v>
      </c>
      <c r="D12" s="7">
        <v>119.96600000000002</v>
      </c>
      <c r="E12" s="8">
        <v>300</v>
      </c>
      <c r="F12" s="11" t="s">
        <v>95</v>
      </c>
      <c r="G12" s="9"/>
      <c r="H12" s="10">
        <f>D12*G12</f>
        <v>0</v>
      </c>
    </row>
    <row r="13" spans="1:8" x14ac:dyDescent="0.25">
      <c r="A13" s="5" t="s">
        <v>28</v>
      </c>
      <c r="B13" s="5">
        <v>8699514280064</v>
      </c>
      <c r="C13" s="6" t="s">
        <v>69</v>
      </c>
      <c r="D13" s="7">
        <v>207.42479999999998</v>
      </c>
      <c r="E13" s="8">
        <v>300</v>
      </c>
      <c r="F13" s="11" t="s">
        <v>95</v>
      </c>
      <c r="G13" s="9"/>
      <c r="H13" s="10">
        <f>D13*G13</f>
        <v>0</v>
      </c>
    </row>
    <row r="14" spans="1:8" x14ac:dyDescent="0.25">
      <c r="A14" s="5" t="s">
        <v>29</v>
      </c>
      <c r="B14" s="5">
        <v>8699514150879</v>
      </c>
      <c r="C14" s="6" t="s">
        <v>30</v>
      </c>
      <c r="D14" s="7">
        <v>133.93060000000003</v>
      </c>
      <c r="E14" s="8">
        <v>300</v>
      </c>
      <c r="F14" s="11" t="s">
        <v>95</v>
      </c>
      <c r="G14" s="9"/>
      <c r="H14" s="10">
        <f>D14*G14</f>
        <v>0</v>
      </c>
    </row>
    <row r="15" spans="1:8" x14ac:dyDescent="0.25">
      <c r="A15" s="5" t="s">
        <v>31</v>
      </c>
      <c r="B15" s="5">
        <v>8032472029045</v>
      </c>
      <c r="C15" s="6" t="s">
        <v>17</v>
      </c>
      <c r="D15" s="7">
        <v>381.94</v>
      </c>
      <c r="E15" s="8">
        <v>500</v>
      </c>
      <c r="F15" s="11" t="s">
        <v>78</v>
      </c>
      <c r="G15" s="9"/>
      <c r="H15" s="10">
        <f>D15*G15</f>
        <v>0</v>
      </c>
    </row>
    <row r="16" spans="1:8" x14ac:dyDescent="0.25">
      <c r="A16" s="5" t="s">
        <v>32</v>
      </c>
      <c r="B16" s="5">
        <v>8032472029052</v>
      </c>
      <c r="C16" s="6" t="s">
        <v>18</v>
      </c>
      <c r="D16" s="7">
        <v>381.94</v>
      </c>
      <c r="E16" s="8">
        <v>500</v>
      </c>
      <c r="F16" s="11" t="s">
        <v>78</v>
      </c>
      <c r="G16" s="9"/>
      <c r="H16" s="10">
        <f>D16*G16</f>
        <v>0</v>
      </c>
    </row>
    <row r="17" spans="1:8" x14ac:dyDescent="0.25">
      <c r="A17" s="5" t="s">
        <v>33</v>
      </c>
      <c r="B17" s="5">
        <v>8699514573715</v>
      </c>
      <c r="C17" s="6" t="s">
        <v>4</v>
      </c>
      <c r="D17" s="7">
        <v>96.129000000000005</v>
      </c>
      <c r="E17" s="8">
        <v>300</v>
      </c>
      <c r="F17" s="11" t="s">
        <v>85</v>
      </c>
      <c r="G17" s="9"/>
      <c r="H17" s="10">
        <f>D17*G17</f>
        <v>0</v>
      </c>
    </row>
    <row r="18" spans="1:8" x14ac:dyDescent="0.25">
      <c r="A18" s="5" t="s">
        <v>34</v>
      </c>
      <c r="B18" s="5">
        <v>8699514010937</v>
      </c>
      <c r="C18" s="6" t="s">
        <v>59</v>
      </c>
      <c r="D18" s="7">
        <v>112.6977</v>
      </c>
      <c r="E18" s="8">
        <v>300</v>
      </c>
      <c r="F18" s="11" t="s">
        <v>81</v>
      </c>
      <c r="G18" s="9"/>
      <c r="H18" s="10">
        <f>D18*G18</f>
        <v>0</v>
      </c>
    </row>
    <row r="19" spans="1:8" x14ac:dyDescent="0.25">
      <c r="A19" s="5" t="s">
        <v>35</v>
      </c>
      <c r="B19" s="5">
        <v>8699514570066</v>
      </c>
      <c r="C19" s="6" t="s">
        <v>70</v>
      </c>
      <c r="D19" s="7">
        <v>54.837000000000003</v>
      </c>
      <c r="E19" s="8">
        <v>300</v>
      </c>
      <c r="F19" s="11" t="s">
        <v>85</v>
      </c>
      <c r="G19" s="9"/>
      <c r="H19" s="10">
        <f>D19*G19</f>
        <v>0</v>
      </c>
    </row>
    <row r="20" spans="1:8" x14ac:dyDescent="0.25">
      <c r="A20" s="5" t="s">
        <v>36</v>
      </c>
      <c r="B20" s="5">
        <v>8699772020013</v>
      </c>
      <c r="C20" s="6" t="s">
        <v>60</v>
      </c>
      <c r="D20" s="7">
        <v>189.46560000000002</v>
      </c>
      <c r="E20" s="8">
        <v>300</v>
      </c>
      <c r="F20" s="11" t="s">
        <v>86</v>
      </c>
      <c r="G20" s="9"/>
      <c r="H20" s="10">
        <f>D20*G20</f>
        <v>0</v>
      </c>
    </row>
    <row r="21" spans="1:8" x14ac:dyDescent="0.25">
      <c r="A21" s="5" t="s">
        <v>37</v>
      </c>
      <c r="B21" s="5">
        <v>8699772020020</v>
      </c>
      <c r="C21" s="6" t="s">
        <v>5</v>
      </c>
      <c r="D21" s="7">
        <v>253.0872</v>
      </c>
      <c r="E21" s="8">
        <v>300</v>
      </c>
      <c r="F21" s="11" t="s">
        <v>87</v>
      </c>
      <c r="G21" s="9"/>
      <c r="H21" s="10">
        <f>D21*G21</f>
        <v>0</v>
      </c>
    </row>
    <row r="22" spans="1:8" x14ac:dyDescent="0.25">
      <c r="A22" s="5" t="s">
        <v>38</v>
      </c>
      <c r="B22" s="5">
        <v>8699772573731</v>
      </c>
      <c r="C22" s="6" t="s">
        <v>6</v>
      </c>
      <c r="D22" s="7">
        <v>88.19</v>
      </c>
      <c r="E22" s="8">
        <v>300</v>
      </c>
      <c r="F22" s="11" t="s">
        <v>77</v>
      </c>
      <c r="G22" s="9"/>
      <c r="H22" s="10">
        <f>D22*G22</f>
        <v>0</v>
      </c>
    </row>
    <row r="23" spans="1:8" x14ac:dyDescent="0.25">
      <c r="A23" s="5" t="s">
        <v>39</v>
      </c>
      <c r="B23" s="5">
        <v>8699772573748</v>
      </c>
      <c r="C23" s="6" t="s">
        <v>7</v>
      </c>
      <c r="D23" s="7">
        <v>105.73</v>
      </c>
      <c r="E23" s="8">
        <v>300</v>
      </c>
      <c r="F23" s="11" t="s">
        <v>77</v>
      </c>
      <c r="G23" s="9"/>
      <c r="H23" s="10">
        <f>D23*G23</f>
        <v>0</v>
      </c>
    </row>
    <row r="24" spans="1:8" x14ac:dyDescent="0.25">
      <c r="A24" s="5" t="s">
        <v>40</v>
      </c>
      <c r="B24" s="5">
        <v>8699772020044</v>
      </c>
      <c r="C24" s="6" t="s">
        <v>71</v>
      </c>
      <c r="D24" s="7">
        <v>120.1982</v>
      </c>
      <c r="E24" s="8">
        <v>300</v>
      </c>
      <c r="F24" s="11" t="s">
        <v>76</v>
      </c>
      <c r="G24" s="9"/>
      <c r="H24" s="10">
        <f>D24*G24</f>
        <v>0</v>
      </c>
    </row>
    <row r="25" spans="1:8" x14ac:dyDescent="0.25">
      <c r="A25" s="5" t="s">
        <v>66</v>
      </c>
      <c r="B25" s="5">
        <v>8699772570006</v>
      </c>
      <c r="C25" s="6" t="s">
        <v>73</v>
      </c>
      <c r="D25" s="7">
        <v>102.08</v>
      </c>
      <c r="E25" s="8">
        <v>300</v>
      </c>
      <c r="F25" s="11" t="s">
        <v>58</v>
      </c>
      <c r="G25" s="9"/>
      <c r="H25" s="10">
        <f>D25*G25</f>
        <v>0</v>
      </c>
    </row>
    <row r="26" spans="1:8" x14ac:dyDescent="0.25">
      <c r="A26" s="5" t="s">
        <v>41</v>
      </c>
      <c r="B26" s="5">
        <v>8699772030135</v>
      </c>
      <c r="C26" s="6" t="s">
        <v>8</v>
      </c>
      <c r="D26" s="7">
        <v>160.93440000000001</v>
      </c>
      <c r="E26" s="8">
        <v>300</v>
      </c>
      <c r="F26" s="11" t="s">
        <v>88</v>
      </c>
      <c r="G26" s="9"/>
      <c r="H26" s="10">
        <f>D26*G26</f>
        <v>0</v>
      </c>
    </row>
    <row r="27" spans="1:8" x14ac:dyDescent="0.25">
      <c r="A27" s="5" t="s">
        <v>42</v>
      </c>
      <c r="B27" s="5">
        <v>8699772570013</v>
      </c>
      <c r="C27" s="6" t="s">
        <v>72</v>
      </c>
      <c r="D27" s="7">
        <v>92.59</v>
      </c>
      <c r="E27" s="8">
        <v>300</v>
      </c>
      <c r="F27" s="11" t="s">
        <v>89</v>
      </c>
      <c r="G27" s="9"/>
      <c r="H27" s="10">
        <f>D27*G27</f>
        <v>0</v>
      </c>
    </row>
    <row r="28" spans="1:8" x14ac:dyDescent="0.25">
      <c r="A28" s="5" t="s">
        <v>43</v>
      </c>
      <c r="B28" s="5">
        <v>8699772570020</v>
      </c>
      <c r="C28" s="6" t="s">
        <v>9</v>
      </c>
      <c r="D28" s="7">
        <v>146.601</v>
      </c>
      <c r="E28" s="8">
        <v>300</v>
      </c>
      <c r="F28" s="11" t="s">
        <v>90</v>
      </c>
      <c r="G28" s="9"/>
      <c r="H28" s="10">
        <f>D28*G28</f>
        <v>0</v>
      </c>
    </row>
    <row r="29" spans="1:8" x14ac:dyDescent="0.25">
      <c r="A29" s="5" t="s">
        <v>44</v>
      </c>
      <c r="B29" s="5">
        <v>8699772525747</v>
      </c>
      <c r="C29" s="6" t="s">
        <v>10</v>
      </c>
      <c r="D29" s="7">
        <v>91.806330000000003</v>
      </c>
      <c r="E29" s="8">
        <v>300</v>
      </c>
      <c r="F29" s="11" t="s">
        <v>91</v>
      </c>
      <c r="G29" s="9"/>
      <c r="H29" s="10">
        <f>D29*G29</f>
        <v>0</v>
      </c>
    </row>
    <row r="30" spans="1:8" x14ac:dyDescent="0.25">
      <c r="A30" s="5" t="s">
        <v>45</v>
      </c>
      <c r="B30" s="5">
        <v>8699514574934</v>
      </c>
      <c r="C30" s="6" t="s">
        <v>11</v>
      </c>
      <c r="D30" s="7">
        <v>83.22</v>
      </c>
      <c r="E30" s="8">
        <v>300</v>
      </c>
      <c r="F30" s="11" t="s">
        <v>92</v>
      </c>
      <c r="G30" s="9"/>
      <c r="H30" s="10">
        <f>D30*G30</f>
        <v>0</v>
      </c>
    </row>
    <row r="31" spans="1:8" x14ac:dyDescent="0.25">
      <c r="A31" s="5" t="s">
        <v>46</v>
      </c>
      <c r="B31" s="5">
        <v>8699514640523</v>
      </c>
      <c r="C31" s="6" t="s">
        <v>61</v>
      </c>
      <c r="D31" s="7">
        <v>108.39</v>
      </c>
      <c r="E31" s="8">
        <v>300</v>
      </c>
      <c r="F31" s="11" t="s">
        <v>93</v>
      </c>
      <c r="G31" s="9"/>
      <c r="H31" s="10">
        <f>D31*G31</f>
        <v>0</v>
      </c>
    </row>
    <row r="32" spans="1:8" x14ac:dyDescent="0.25">
      <c r="A32" s="5" t="s">
        <v>47</v>
      </c>
      <c r="B32" s="5">
        <v>8699514520498</v>
      </c>
      <c r="C32" s="6" t="s">
        <v>12</v>
      </c>
      <c r="D32" s="7">
        <v>146.99700000000001</v>
      </c>
      <c r="E32" s="8">
        <v>300</v>
      </c>
      <c r="F32" s="11" t="s">
        <v>94</v>
      </c>
      <c r="G32" s="9"/>
      <c r="H32" s="10">
        <f>D32*G32</f>
        <v>0</v>
      </c>
    </row>
    <row r="33" spans="1:8" x14ac:dyDescent="0.25">
      <c r="A33" s="5" t="s">
        <v>48</v>
      </c>
      <c r="B33" s="5">
        <v>8699514093596</v>
      </c>
      <c r="C33" s="6" t="s">
        <v>62</v>
      </c>
      <c r="D33" s="7">
        <v>530.30999999999995</v>
      </c>
      <c r="E33" s="8">
        <v>500</v>
      </c>
      <c r="F33" s="11" t="s">
        <v>81</v>
      </c>
      <c r="G33" s="9"/>
      <c r="H33" s="10">
        <f>D33*G33</f>
        <v>0</v>
      </c>
    </row>
    <row r="34" spans="1:8" x14ac:dyDescent="0.25">
      <c r="A34" s="5" t="s">
        <v>49</v>
      </c>
      <c r="B34" s="5">
        <v>8699514653639</v>
      </c>
      <c r="C34" s="6" t="s">
        <v>63</v>
      </c>
      <c r="D34" s="7">
        <v>340.91</v>
      </c>
      <c r="E34" s="8">
        <v>500</v>
      </c>
      <c r="F34" s="11" t="s">
        <v>81</v>
      </c>
      <c r="G34" s="9"/>
      <c r="H34" s="10">
        <f>D34*G34</f>
        <v>0</v>
      </c>
    </row>
    <row r="35" spans="1:8" x14ac:dyDescent="0.25">
      <c r="A35" s="5" t="s">
        <v>50</v>
      </c>
      <c r="B35" s="5">
        <v>8699514650157</v>
      </c>
      <c r="C35" s="6" t="s">
        <v>64</v>
      </c>
      <c r="D35" s="7">
        <v>643.94000000000005</v>
      </c>
      <c r="E35" s="8">
        <v>500</v>
      </c>
      <c r="F35" s="11" t="s">
        <v>81</v>
      </c>
      <c r="G35" s="9"/>
      <c r="H35" s="10">
        <f>D35*G35</f>
        <v>0</v>
      </c>
    </row>
    <row r="36" spans="1:8" x14ac:dyDescent="0.25">
      <c r="A36" s="5" t="s">
        <v>51</v>
      </c>
      <c r="B36" s="5">
        <v>8699514570141</v>
      </c>
      <c r="C36" s="6" t="s">
        <v>65</v>
      </c>
      <c r="D36" s="7">
        <v>606.05999999999995</v>
      </c>
      <c r="E36" s="8">
        <v>500</v>
      </c>
      <c r="F36" s="11" t="s">
        <v>81</v>
      </c>
      <c r="G36" s="9"/>
      <c r="H36" s="10">
        <f>D36*G36</f>
        <v>0</v>
      </c>
    </row>
    <row r="37" spans="1:8" x14ac:dyDescent="0.25">
      <c r="A37" s="5" t="s">
        <v>96</v>
      </c>
      <c r="B37" s="5">
        <v>8699514020424</v>
      </c>
      <c r="C37" s="6" t="s">
        <v>75</v>
      </c>
      <c r="D37" s="7">
        <v>804.45</v>
      </c>
      <c r="E37" s="8">
        <v>500</v>
      </c>
      <c r="F37" s="11" t="s">
        <v>77</v>
      </c>
      <c r="G37" s="9"/>
      <c r="H37" s="10">
        <f>D37*G37</f>
        <v>0</v>
      </c>
    </row>
    <row r="38" spans="1:8" x14ac:dyDescent="0.25">
      <c r="A38" s="5" t="s">
        <v>52</v>
      </c>
      <c r="B38" s="5">
        <v>8699514020158</v>
      </c>
      <c r="C38" s="6" t="s">
        <v>74</v>
      </c>
      <c r="D38" s="7">
        <v>536.30999999999995</v>
      </c>
      <c r="E38" s="8">
        <v>500</v>
      </c>
      <c r="F38" s="11" t="s">
        <v>79</v>
      </c>
      <c r="G38" s="9"/>
      <c r="H38" s="10">
        <f>D38*G38</f>
        <v>0</v>
      </c>
    </row>
  </sheetData>
  <autoFilter ref="A5:H35" xr:uid="{00000000-0001-0000-0000-000000000000}">
    <sortState xmlns:xlrd2="http://schemas.microsoft.com/office/spreadsheetml/2017/richdata2" ref="A6:H38">
      <sortCondition ref="C5:C35"/>
    </sortState>
  </autoFilter>
  <mergeCells count="4">
    <mergeCell ref="A2:C2"/>
    <mergeCell ref="A3:C3"/>
    <mergeCell ref="D2:E2"/>
    <mergeCell ref="D3:E3"/>
  </mergeCells>
  <pageMargins left="0.7" right="0.7" top="0.75" bottom="0.75" header="0.3" footer="0.3"/>
  <pageSetup paperSize="9" orientation="portrait" r:id="rId1"/>
  <headerFooter>
    <oddFooter>&amp;L&amp;"Calibri,Regular"&amp;10</oddFooter>
    <evenFooter>&amp;L&amp;"Calibri,Regular"&amp;10</evenFooter>
    <firstFooter>&amp;L&amp;"Calibri,Regular"&amp;10</firstFooter>
  </headerFooter>
  <customProperties>
    <customPr name="Ibp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eb1c17f-f372-4e85-a184-618e0029df7a" origin="userSelected">
  <element uid="73632f7f-8fdc-4f2d-8870-5d7573880465" value=""/>
  <element uid="dfe04503-9185-4de0-9c2f-5c1266213afb" value=""/>
</sisl>
</file>

<file path=customXml/itemProps1.xml><?xml version="1.0" encoding="utf-8"?>
<ds:datastoreItem xmlns:ds="http://schemas.openxmlformats.org/officeDocument/2006/customXml" ds:itemID="{D1508905-0105-41EC-A5E1-363CEEA67B5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AKSİYON TABLOSU</vt:lpstr>
    </vt:vector>
  </TitlesOfParts>
  <Company>SCCMSRV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Kivanc BAKOGLU</dc:creator>
  <cp:lastModifiedBy>Kadir YEŞİL</cp:lastModifiedBy>
  <dcterms:created xsi:type="dcterms:W3CDTF">2019-10-30T12:42:06Z</dcterms:created>
  <dcterms:modified xsi:type="dcterms:W3CDTF">2026-08-19T12:27:18Z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1afc4b47-d7dd-4a23-81fa-b57bdd0cf2bb</vt:lpwstr>
  </property>
  <property fmtid="{D5CDD505-2E9C-101B-9397-08002B2CF9AE}" pid="3" name="bjSaver">
    <vt:lpwstr>Mlx0Hi13O1qno/q7LJnUTT7IHmddlTrH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policy="feb1c17f-f372-4e85-a184-618e0029df7a" origin="userSelected" xmlns="http://www.boldonj</vt:lpwstr>
  </property>
  <property fmtid="{D5CDD505-2E9C-101B-9397-08002B2CF9AE}" pid="5" name="bjDocumentLabelXML-0">
    <vt:lpwstr>ames.com/2008/01/sie/internal/label"&gt;&lt;element uid="73632f7f-8fdc-4f2d-8870-5d7573880465" value="" /&gt;&lt;element uid="dfe04503-9185-4de0-9c2f-5c1266213afb" value="" /&gt;&lt;/sisl&gt;</vt:lpwstr>
  </property>
  <property fmtid="{D5CDD505-2E9C-101B-9397-08002B2CF9AE}" pid="6" name="bjClsUserRVM">
    <vt:lpwstr>[]</vt:lpwstr>
  </property>
  <property fmtid="{D5CDD505-2E9C-101B-9397-08002B2CF9AE}" pid="7" name="bjLeftFooterLabel-first">
    <vt:lpwstr>&amp;"Calibri,Regular"&amp;10</vt:lpwstr>
  </property>
  <property fmtid="{D5CDD505-2E9C-101B-9397-08002B2CF9AE}" pid="8" name="bjLeftFooterLabel-even">
    <vt:lpwstr>&amp;"Calibri,Regular"&amp;10</vt:lpwstr>
  </property>
  <property fmtid="{D5CDD505-2E9C-101B-9397-08002B2CF9AE}" pid="9" name="bjLeftFooterLabel">
    <vt:lpwstr>&amp;"Calibri,Regular"&amp;10</vt:lpwstr>
  </property>
  <property fmtid="{D5CDD505-2E9C-101B-9397-08002B2CF9AE}" pid="10" name="bjDocumentSecurityLabel">
    <vt:lpwstr>INTERNAL-Does Not Contain Personal Data</vt:lpwstr>
  </property>
</Properties>
</file>